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<sst xmlns="http://schemas.openxmlformats.org/spreadsheetml/2006/main" count="29" uniqueCount="25">
  <si>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S. No.</t>
  </si>
  <si>
    <t>HSCode</t>
  </si>
  <si>
    <t>Commodity</t>
  </si>
  <si>
    <t xml:space="preserve">OLIVE OIL VIRGIN </t>
  </si>
  <si>
    <t xml:space="preserve">OLIVE OIL &amp; ITS FRACTNS (EXCLDNG VRGN)OF EDIBLE GRDE </t>
  </si>
  <si>
    <t xml:space="preserve">OTHER OLIVE OIL &amp;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</si>
  <si>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</si>
  <si>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</si>
  <si>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Total</t>
  </si>
  <si>
    <t>% Growth</t>
  </si>
  <si>
    <t>SPAIN</t>
  </si>
  <si>
    <t>ITALY</t>
  </si>
  <si>
    <t>TOTAL</t>
  </si>
  <si>
    <t>Source: Department of Commerce, Government of India</t>
  </si>
  <si>
    <t>2016-2017 (Apr- June)</t>
  </si>
  <si>
    <t>2016-2017 (July - Sep)</t>
  </si>
  <si>
    <t>2016-2017 (Apr- Sep)</t>
  </si>
  <si>
    <t>OLIVE OIL IMPORT DATA  [FY 2016-17 (APRIL TO SEPTEMBER) vs FY 2017-18 (APRIL TO SEPTEMBER)](in tonnes)</t>
  </si>
  <si>
    <t>2017-2018 (July - Sep)</t>
  </si>
  <si>
    <t>2017-2018 (Apr- June)</t>
  </si>
  <si>
    <t>2017-2018 (Apr- Sep)</t>
  </si>
  <si>
    <t>2017-2018  (Apr - June)</t>
  </si>
  <si>
    <t>2017-2018  (July - Sep)</t>
  </si>
  <si>
    <t>2017-2018 (Apr - Sep)</t>
  </si>
  <si>
    <t>2017-2018 (Apr - June)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</si>
</sst>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5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40" fillId="0" borderId="27" xfId="0" applyNumberFormat="1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3" fillId="0" borderId="28" xfId="0" applyNumberFormat="1" applyFont="1" applyFill="1" applyBorder="1" applyAlignment="1">
      <alignment horizontal="center" vertical="center" wrapText="1"/>
    </xf>
    <xf numFmtId="172" fontId="43" fillId="0" borderId="13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172" fontId="43" fillId="0" borderId="29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35" borderId="2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.00390625" style="0" customWidth="1"/>
    <col min="2" max="2" width="10.421875" style="0" bestFit="1" customWidth="1"/>
    <col min="3" max="3" width="25.421875" style="0" customWidth="1"/>
    <col min="4" max="4" width="10.7109375" style="0" customWidth="1"/>
    <col min="5" max="5" width="11.57421875" style="0" customWidth="1"/>
    <col min="6" max="6" width="8.57421875" style="0" customWidth="1"/>
    <col min="7" max="7" width="11.00390625" style="0" customWidth="1"/>
    <col min="8" max="8" width="12.00390625" style="0" customWidth="1"/>
    <col min="9" max="9" width="8.140625" style="0" customWidth="1"/>
    <col min="10" max="10" width="11.8515625" style="0" customWidth="1"/>
    <col min="11" max="11" width="11.140625" style="0" customWidth="1"/>
    <col min="12" max="12" width="8.421875" style="0" customWidth="1"/>
    <col min="13" max="13" width="11.7109375" style="0" customWidth="1"/>
    <col min="14" max="14" width="11.28125" style="0" customWidth="1"/>
    <col min="15" max="15" width="10.8515625" style="0" customWidth="1"/>
    <col min="16" max="16" width="11.421875" style="0" customWidth="1"/>
    <col min="17" max="17" width="11.140625" style="0" customWidth="1"/>
    <col min="18" max="18" width="10.8515625" style="0" customWidth="1"/>
  </cols>
  <sheetData>
    <row r="1" s="58" customFormat="1" ht="15">
      <c r="A1" s="57" t="s">
        <v>17</v>
      </c>
    </row>
    <row r="2" s="30" customFormat="1" ht="15.75" thickBot="1">
      <c r="A2" s="9"/>
    </row>
    <row r="3" spans="1:18" s="30" customFormat="1" ht="15.75" thickBot="1">
      <c r="A3" s="9"/>
      <c r="D3" s="59" t="s">
        <v>12</v>
      </c>
      <c r="E3" s="60"/>
      <c r="F3" s="60"/>
      <c r="G3" s="60"/>
      <c r="H3" s="60"/>
      <c r="I3" s="60"/>
      <c r="J3" s="60"/>
      <c r="K3" s="31"/>
      <c r="L3" s="31"/>
      <c r="M3" s="61" t="s">
        <v>10</v>
      </c>
      <c r="N3" s="62"/>
      <c r="O3" s="63"/>
      <c r="P3" s="64" t="s">
        <v>11</v>
      </c>
      <c r="Q3" s="62"/>
      <c r="R3" s="63"/>
    </row>
    <row r="4" spans="1:18" s="1" customFormat="1" ht="59.25" customHeight="1" thickBot="1">
      <c r="A4" s="26" t="s">
        <v>0</v>
      </c>
      <c r="B4" s="27" t="s">
        <v>1</v>
      </c>
      <c r="C4" s="28" t="s">
        <v>2</v>
      </c>
      <c r="D4" s="26" t="s">
        <v>14</v>
      </c>
      <c r="E4" s="26" t="s">
        <v>19</v>
      </c>
      <c r="F4" s="26" t="s">
        <v>9</v>
      </c>
      <c r="G4" s="26" t="s">
        <v>15</v>
      </c>
      <c r="H4" s="26" t="s">
        <v>18</v>
      </c>
      <c r="I4" s="28" t="s">
        <v>9</v>
      </c>
      <c r="J4" s="26" t="s">
        <v>16</v>
      </c>
      <c r="K4" s="26" t="s">
        <v>20</v>
      </c>
      <c r="L4" s="27" t="s">
        <v>9</v>
      </c>
      <c r="M4" s="29" t="s">
        <v>21</v>
      </c>
      <c r="N4" s="26" t="s">
        <v>22</v>
      </c>
      <c r="O4" s="26" t="s">
        <v>23</v>
      </c>
      <c r="P4" s="29" t="s">
        <v>24</v>
      </c>
      <c r="Q4" s="26" t="s">
        <v>18</v>
      </c>
      <c r="R4" s="26" t="s">
        <v>23</v>
      </c>
    </row>
    <row r="5" spans="1:18" s="30" customFormat="1" ht="15">
      <c r="A5" s="10">
        <v>1</v>
      </c>
      <c r="B5" s="11">
        <v>15091000</v>
      </c>
      <c r="C5" s="12" t="s">
        <v>3</v>
      </c>
      <c r="D5" s="2">
        <v>501.34</v>
      </c>
      <c r="E5" s="2">
        <v>553.49</v>
      </c>
      <c r="F5" s="13">
        <f>(E5-D5)/D5*100</f>
        <v>10.402122312203302</v>
      </c>
      <c r="G5" s="46">
        <f aca="true" t="shared" si="0" ref="G5:H9">J5-D5</f>
        <v>513.21</v>
      </c>
      <c r="H5" s="46">
        <f t="shared" si="0"/>
        <v>421.26</v>
      </c>
      <c r="I5" s="55">
        <f aca="true" t="shared" si="1" ref="I5:I10">(H5-G5)/G5*100</f>
        <v>-17.916642310165436</v>
      </c>
      <c r="J5" s="14">
        <v>1014.55</v>
      </c>
      <c r="K5" s="19">
        <v>974.75</v>
      </c>
      <c r="L5" s="55">
        <f aca="true" t="shared" si="2" ref="L5:L10">(K5-J5)/J5*100</f>
        <v>-3.9229214922872164</v>
      </c>
      <c r="M5" s="65">
        <v>413.78</v>
      </c>
      <c r="N5" s="32">
        <f>O5-M5</f>
        <v>309.06000000000006</v>
      </c>
      <c r="O5" s="4">
        <v>722.84</v>
      </c>
      <c r="P5" s="65">
        <v>118.03</v>
      </c>
      <c r="Q5" s="32">
        <f>R5-P5</f>
        <v>108.47</v>
      </c>
      <c r="R5" s="33">
        <v>226.5</v>
      </c>
    </row>
    <row r="6" spans="1:18" s="30" customFormat="1" ht="45">
      <c r="A6" s="15">
        <v>2</v>
      </c>
      <c r="B6" s="16">
        <v>15099010</v>
      </c>
      <c r="C6" s="17" t="s">
        <v>4</v>
      </c>
      <c r="D6" s="3">
        <v>1955.6</v>
      </c>
      <c r="E6" s="2">
        <v>1949.55</v>
      </c>
      <c r="F6" s="20">
        <f>(E6-D6)/D6*100</f>
        <v>-0.30936796890979523</v>
      </c>
      <c r="G6" s="47">
        <f t="shared" si="0"/>
        <v>1818.94</v>
      </c>
      <c r="H6" s="47">
        <f t="shared" si="0"/>
        <v>1725.84</v>
      </c>
      <c r="I6" s="20">
        <f t="shared" si="1"/>
        <v>-5.1183656415274905</v>
      </c>
      <c r="J6" s="19">
        <v>3774.54</v>
      </c>
      <c r="K6" s="19">
        <v>3675.39</v>
      </c>
      <c r="L6" s="20">
        <f t="shared" si="2"/>
        <v>-2.6268101543499367</v>
      </c>
      <c r="M6" s="66">
        <v>1496.31</v>
      </c>
      <c r="N6" s="34">
        <f>O6-M6</f>
        <v>1204.69</v>
      </c>
      <c r="O6" s="3">
        <v>2701</v>
      </c>
      <c r="P6" s="65">
        <v>409.8</v>
      </c>
      <c r="Q6" s="34">
        <f>R6-P6</f>
        <v>457.65000000000003</v>
      </c>
      <c r="R6" s="35">
        <v>867.45</v>
      </c>
    </row>
    <row r="7" spans="1:18" s="30" customFormat="1" ht="30">
      <c r="A7" s="15">
        <v>3</v>
      </c>
      <c r="B7" s="16">
        <v>15099090</v>
      </c>
      <c r="C7" s="17" t="s">
        <v>5</v>
      </c>
      <c r="D7" s="3">
        <v>238.72</v>
      </c>
      <c r="E7" s="2">
        <v>104.9</v>
      </c>
      <c r="F7" s="20">
        <f>(E7-D7)/D7*100</f>
        <v>-56.05730563002681</v>
      </c>
      <c r="G7" s="47">
        <f t="shared" si="0"/>
        <v>265.44000000000005</v>
      </c>
      <c r="H7" s="47">
        <f t="shared" si="0"/>
        <v>59.400000000000006</v>
      </c>
      <c r="I7" s="20">
        <f t="shared" si="1"/>
        <v>-77.62206148282098</v>
      </c>
      <c r="J7" s="19">
        <v>504.16</v>
      </c>
      <c r="K7" s="19">
        <v>164.3</v>
      </c>
      <c r="L7" s="20">
        <f t="shared" si="2"/>
        <v>-67.41113932085052</v>
      </c>
      <c r="M7" s="65">
        <v>28.63</v>
      </c>
      <c r="N7" s="36">
        <f>O7-M7</f>
        <v>52.30000000000001</v>
      </c>
      <c r="O7" s="2">
        <v>80.93</v>
      </c>
      <c r="P7" s="65">
        <v>68.16</v>
      </c>
      <c r="Q7" s="36">
        <f>R7-P7</f>
        <v>3.450000000000003</v>
      </c>
      <c r="R7" s="33">
        <v>71.61</v>
      </c>
    </row>
    <row r="8" spans="1:18" s="30" customFormat="1" ht="45">
      <c r="A8" s="15">
        <v>4</v>
      </c>
      <c r="B8" s="16">
        <v>15100091</v>
      </c>
      <c r="C8" s="17" t="s">
        <v>6</v>
      </c>
      <c r="D8" s="2">
        <v>366.65</v>
      </c>
      <c r="E8" s="2">
        <v>392.48</v>
      </c>
      <c r="F8" s="18">
        <f>(E8-D8)/D8*100</f>
        <v>7.044865675712544</v>
      </c>
      <c r="G8" s="37">
        <f t="shared" si="0"/>
        <v>568.99</v>
      </c>
      <c r="H8" s="37">
        <f t="shared" si="0"/>
        <v>516.62</v>
      </c>
      <c r="I8" s="20">
        <f t="shared" si="1"/>
        <v>-9.204028190302115</v>
      </c>
      <c r="J8" s="19">
        <v>935.64</v>
      </c>
      <c r="K8" s="19">
        <v>909.1</v>
      </c>
      <c r="L8" s="20">
        <f t="shared" si="2"/>
        <v>-2.8365610704971957</v>
      </c>
      <c r="M8" s="65">
        <v>98.24</v>
      </c>
      <c r="N8" s="36">
        <f>O8-M8</f>
        <v>139.99</v>
      </c>
      <c r="O8" s="2">
        <v>238.23</v>
      </c>
      <c r="P8" s="65">
        <v>287.21</v>
      </c>
      <c r="Q8" s="36">
        <f>R8-P8</f>
        <v>376.63000000000005</v>
      </c>
      <c r="R8" s="33">
        <v>663.84</v>
      </c>
    </row>
    <row r="9" spans="1:18" s="30" customFormat="1" ht="45.75" thickBot="1">
      <c r="A9" s="21">
        <v>5</v>
      </c>
      <c r="B9" s="22">
        <v>15100099</v>
      </c>
      <c r="C9" s="23" t="s">
        <v>7</v>
      </c>
      <c r="D9" s="5">
        <v>41.88</v>
      </c>
      <c r="E9" s="2">
        <v>2</v>
      </c>
      <c r="F9" s="52">
        <f>(E9-D9)/D9*100</f>
        <v>-95.22445081184337</v>
      </c>
      <c r="G9" s="38">
        <f t="shared" si="0"/>
        <v>0.35999999999999943</v>
      </c>
      <c r="H9" s="38">
        <f t="shared" si="0"/>
        <v>14.469999999999999</v>
      </c>
      <c r="I9" s="24">
        <f t="shared" si="1"/>
        <v>3919.4444444444507</v>
      </c>
      <c r="J9" s="25">
        <v>42.24</v>
      </c>
      <c r="K9" s="19">
        <v>16.47</v>
      </c>
      <c r="L9" s="52">
        <f t="shared" si="2"/>
        <v>-61.00852272727273</v>
      </c>
      <c r="M9" s="67"/>
      <c r="N9" s="39">
        <f>O9-M9</f>
        <v>14.32</v>
      </c>
      <c r="O9" s="5">
        <v>14.32</v>
      </c>
      <c r="P9" s="67"/>
      <c r="Q9" s="39">
        <f>R9-P9</f>
        <v>0.15</v>
      </c>
      <c r="R9" s="40">
        <v>0.15</v>
      </c>
    </row>
    <row r="10" spans="1:18" s="30" customFormat="1" ht="15.75" thickBot="1">
      <c r="A10" s="41"/>
      <c r="B10" s="42"/>
      <c r="C10" s="8" t="s">
        <v>8</v>
      </c>
      <c r="D10" s="6">
        <f>SUM(D5:D9)</f>
        <v>3104.19</v>
      </c>
      <c r="E10" s="51">
        <f>SUM(E5:E9)</f>
        <v>3002.42</v>
      </c>
      <c r="F10" s="54">
        <f>(E10-D10)/D10*100</f>
        <v>-3.278472000747376</v>
      </c>
      <c r="G10" s="48">
        <f>SUM(G5:G9)</f>
        <v>3166.94</v>
      </c>
      <c r="H10" s="48">
        <f>SUM(H5:H9)</f>
        <v>2737.5899999999997</v>
      </c>
      <c r="I10" s="53">
        <f t="shared" si="1"/>
        <v>-13.557250847821567</v>
      </c>
      <c r="J10" s="7">
        <f>SUM(J5:J9)</f>
        <v>6271.13</v>
      </c>
      <c r="K10" s="7">
        <f>SUM(K5:K9)</f>
        <v>5740.01</v>
      </c>
      <c r="L10" s="56">
        <f t="shared" si="2"/>
        <v>-8.46928703439412</v>
      </c>
      <c r="M10" s="68">
        <f>SUM(M5:M9)</f>
        <v>2036.96</v>
      </c>
      <c r="N10" s="49">
        <f>SUM(N5:N9)</f>
        <v>1720.36</v>
      </c>
      <c r="O10" s="43">
        <f>SUM(O5:O9)</f>
        <v>3757.32</v>
      </c>
      <c r="P10" s="68">
        <f>SUM(P5:P9)</f>
        <v>883.2</v>
      </c>
      <c r="Q10" s="50">
        <f>SUM(Q5:Q9)</f>
        <v>946.35</v>
      </c>
      <c r="R10" s="44">
        <f>SUM(R5:R9)</f>
        <v>1829.5500000000002</v>
      </c>
    </row>
    <row r="11" s="30" customFormat="1" ht="15"/>
    <row r="12" s="30" customFormat="1" ht="15">
      <c r="A12" s="45" t="s">
        <v>13</v>
      </c>
    </row>
  </sheetData>
  <sheetProtection/>
  <mergeCells count="4">
    <mergeCell ref="A1:IV1"/>
    <mergeCell ref="D3:J3"/>
    <mergeCell ref="M3:O3"/>
    <mergeCell ref="P3:R3"/>
  </mergeCells>
  <printOptions/>
  <pageMargins left="0.33" right="0.2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DCPL</dc:creator>
  <cp:keywords/>
  <dc:description/>
  <cp:lastModifiedBy>admin</cp:lastModifiedBy>
  <cp:lastPrinted>2016-02-15T04:26:23Z</cp:lastPrinted>
  <dcterms:created xsi:type="dcterms:W3CDTF">2013-12-09T05:40:23Z</dcterms:created>
  <dcterms:modified xsi:type="dcterms:W3CDTF">2017-12-07T05:02:46Z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